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lemosa\Downloads\"/>
    </mc:Choice>
  </mc:AlternateContent>
  <xr:revisionPtr revIDLastSave="0" documentId="8_{7CDECC84-812A-4BB9-81FF-4691314BC79E}" xr6:coauthVersionLast="47" xr6:coauthVersionMax="47" xr10:uidLastSave="{00000000-0000-0000-0000-000000000000}"/>
  <bookViews>
    <workbookView xWindow="-110" yWindow="-110" windowWidth="19420" windowHeight="11500" firstSheet="1" xr2:uid="{00000000-000D-0000-FFFF-FFFF00000000}"/>
  </bookViews>
  <sheets>
    <sheet name="Variable tillegg" sheetId="1" r:id="rId1"/>
    <sheet name="Styringsark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2" l="1"/>
  <c r="D2" i="2"/>
  <c r="G21" i="1"/>
  <c r="I21" i="1" s="1"/>
  <c r="G20" i="1"/>
  <c r="I20" i="1" s="1"/>
  <c r="G23" i="1"/>
  <c r="I23" i="1" s="1"/>
  <c r="G24" i="1"/>
  <c r="I24" i="1" s="1"/>
  <c r="G25" i="1"/>
  <c r="I25" i="1" s="1"/>
  <c r="G22" i="1" l="1"/>
  <c r="I22" i="1" s="1"/>
  <c r="I26" i="1"/>
</calcChain>
</file>

<file path=xl/sharedStrings.xml><?xml version="1.0" encoding="utf-8"?>
<sst xmlns="http://schemas.openxmlformats.org/spreadsheetml/2006/main" count="43" uniqueCount="37">
  <si>
    <t>Utbetalingsbilag for beredskapsvakt ved sykemelding for månedslønnede</t>
  </si>
  <si>
    <t xml:space="preserve">Dette skjemaet skal KUN brukes ved sykemelding. </t>
  </si>
  <si>
    <t xml:space="preserve">Det SKAL fylles ut maskinelt . </t>
  </si>
  <si>
    <t>Etternavn</t>
  </si>
  <si>
    <t>Fornavn</t>
  </si>
  <si>
    <r>
      <t xml:space="preserve">Ansatt- eller fødselsnummer 
</t>
    </r>
    <r>
      <rPr>
        <sz val="11"/>
        <color theme="1"/>
        <rFont val="Calibri"/>
        <scheme val="minor"/>
      </rPr>
      <t>(evt. fødselsdato for personer uten norsk ID)</t>
    </r>
  </si>
  <si>
    <t>Årslønn</t>
  </si>
  <si>
    <r>
      <t xml:space="preserve">Periode for opptjent tillegg - måned / år </t>
    </r>
    <r>
      <rPr>
        <sz val="11"/>
        <color rgb="FF000000"/>
        <rFont val="Calibri"/>
        <scheme val="minor"/>
      </rPr>
      <t>(</t>
    </r>
    <r>
      <rPr>
        <b/>
        <sz val="11"/>
        <color rgb="FF000000"/>
        <rFont val="Calibri"/>
        <scheme val="minor"/>
      </rPr>
      <t>NB:</t>
    </r>
    <r>
      <rPr>
        <sz val="11"/>
        <color rgb="FF000000"/>
        <rFont val="Calibri"/>
        <scheme val="minor"/>
      </rPr>
      <t xml:space="preserve"> tillegg må meldes på A-melding hver måned)</t>
    </r>
  </si>
  <si>
    <t>Informasjon om aktuelle lønnarter for tillegg:</t>
  </si>
  <si>
    <r>
      <rPr>
        <b/>
        <sz val="11"/>
        <color theme="1"/>
        <rFont val="Calibri"/>
        <scheme val="minor"/>
      </rPr>
      <t>Lønnstrinn/ Årslønnsavhengig:</t>
    </r>
    <r>
      <rPr>
        <sz val="11"/>
        <color theme="1"/>
        <rFont val="Calibri"/>
        <scheme val="minor"/>
      </rPr>
      <t xml:space="preserve">
202D Gen. beredsk. vakt 50 %
202E Gen. beredsk. vakt 100 %</t>
    </r>
  </si>
  <si>
    <r>
      <rPr>
        <b/>
        <sz val="11"/>
        <color rgb="FF000000"/>
        <rFont val="Calibri"/>
        <scheme val="minor"/>
      </rPr>
      <t xml:space="preserve">Faste satser:
</t>
    </r>
    <r>
      <rPr>
        <sz val="11"/>
        <color rgb="FF000000"/>
        <rFont val="Calibri"/>
        <scheme val="minor"/>
      </rPr>
      <t xml:space="preserve">2040 Morgen- / kveldstillegg
2050 Hvilende vakt dag
2055 Hvilende vakt natt
</t>
    </r>
  </si>
  <si>
    <t xml:space="preserve">
2066 Generert lør/søn till.   </t>
  </si>
  <si>
    <t>Spesifikasjon av tillegg med kontering:</t>
  </si>
  <si>
    <t>L.art</t>
  </si>
  <si>
    <t>Antall</t>
  </si>
  <si>
    <t>Lønn/sats</t>
  </si>
  <si>
    <t>Beløp</t>
  </si>
  <si>
    <t>202D</t>
  </si>
  <si>
    <t>202E</t>
  </si>
  <si>
    <t>Sum</t>
  </si>
  <si>
    <t xml:space="preserve">Skjemaet skal sendes i arkivsystemet (Elements) og godkjennes elektronisk der. </t>
  </si>
  <si>
    <t>For SL:</t>
  </si>
  <si>
    <t>Lønnart</t>
  </si>
  <si>
    <t>Lønnart tekst</t>
  </si>
  <si>
    <t>Fast sats?</t>
  </si>
  <si>
    <t>Sats</t>
  </si>
  <si>
    <t>Gen. ber. vakt 50%</t>
  </si>
  <si>
    <t>Nei</t>
  </si>
  <si>
    <t>Gen. ber. vakt 100%</t>
  </si>
  <si>
    <t>ned til 10-øres</t>
  </si>
  <si>
    <t>Morgen- / kveldstillegg</t>
  </si>
  <si>
    <t>Ja</t>
  </si>
  <si>
    <t>Hvilende vakt Dag</t>
  </si>
  <si>
    <t>Hvilende vakt natt</t>
  </si>
  <si>
    <t>Generert lør./søn. tillegg</t>
  </si>
  <si>
    <t>Kostnadssted</t>
  </si>
  <si>
    <t>Delprosjekt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</si>
</sst>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Georgia"/>
      <family val="1"/>
    </font>
    <font>
      <b/>
      <sz val="16"/>
      <color theme="1"/>
      <name val="Georgia"/>
      <family val="1"/>
    </font>
    <font>
      <u/>
      <sz val="11"/>
      <color theme="10"/>
      <name val="Calibri"/>
      <family val="2"/>
      <scheme val="minor"/>
    </font>
    <font>
      <sz val="11"/>
      <color theme="1"/>
      <name val="Georgia"/>
      <family val="1"/>
    </font>
    <font>
      <b/>
      <sz val="11"/>
      <color theme="1"/>
      <name val="Ariel"/>
    </font>
    <font>
      <sz val="11"/>
      <color theme="1"/>
      <name val="Ariel"/>
    </font>
    <font>
      <b/>
      <sz val="11"/>
      <color theme="1"/>
      <name val="Calibri"/>
      <scheme val="minor"/>
    </font>
    <font>
      <b/>
      <sz val="11"/>
      <color rgb="FF000000"/>
      <name val="Calibri"/>
      <scheme val="minor"/>
    </font>
    <font>
      <sz val="11"/>
      <color rgb="FF000000"/>
      <name val="Calibri"/>
      <scheme val="minor"/>
    </font>
    <font>
      <u/>
      <sz val="11"/>
      <color theme="10"/>
      <name val="Calibri"/>
      <scheme val="minor"/>
    </font>
    <font>
      <sz val="12"/>
      <color theme="1"/>
      <name val="Calibri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2">
    <xf numFmtId="0" fontId="0" fillId="0" borderId="0" xfId="0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4" borderId="3" xfId="0" applyFont="1" applyFill="1" applyBorder="1" applyAlignment="1">
      <alignment vertical="center"/>
    </xf>
    <xf numFmtId="0" fontId="7" fillId="4" borderId="4" xfId="0" applyFont="1" applyFill="1" applyBorder="1" applyAlignment="1">
      <alignment vertical="center"/>
    </xf>
    <xf numFmtId="0" fontId="5" fillId="4" borderId="11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12" xfId="0" applyFon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9" fontId="0" fillId="0" borderId="0" xfId="0" applyNumberFormat="1"/>
    <xf numFmtId="0" fontId="0" fillId="6" borderId="0" xfId="0" applyFill="1" applyProtection="1">
      <protection locked="0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9" fillId="0" borderId="0" xfId="0" applyFont="1" applyAlignment="1">
      <alignment vertical="center" wrapText="1"/>
    </xf>
    <xf numFmtId="0" fontId="11" fillId="0" borderId="0" xfId="1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  <protection locked="0"/>
    </xf>
    <xf numFmtId="4" fontId="8" fillId="3" borderId="1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vertical="center"/>
    </xf>
    <xf numFmtId="2" fontId="0" fillId="6" borderId="0" xfId="0" applyNumberFormat="1" applyFill="1" applyProtection="1">
      <protection locked="0"/>
    </xf>
    <xf numFmtId="0" fontId="13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 wrapText="1"/>
    </xf>
    <xf numFmtId="4" fontId="1" fillId="4" borderId="8" xfId="0" applyNumberFormat="1" applyFont="1" applyFill="1" applyBorder="1" applyAlignment="1">
      <alignment horizontal="center" vertical="center" wrapText="1"/>
    </xf>
    <xf numFmtId="4" fontId="1" fillId="4" borderId="10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3" fontId="8" fillId="0" borderId="13" xfId="0" applyNumberFormat="1" applyFont="1" applyBorder="1" applyAlignment="1" applyProtection="1">
      <alignment horizontal="center" vertical="center" wrapText="1"/>
      <protection locked="0"/>
    </xf>
    <xf numFmtId="3" fontId="8" fillId="0" borderId="14" xfId="0" applyNumberFormat="1" applyFont="1" applyBorder="1" applyAlignment="1" applyProtection="1">
      <alignment horizontal="center" vertical="center" wrapText="1"/>
      <protection locked="0"/>
    </xf>
    <xf numFmtId="3" fontId="8" fillId="0" borderId="15" xfId="0" applyNumberFormat="1" applyFont="1" applyBorder="1" applyAlignment="1" applyProtection="1">
      <alignment horizontal="center" vertical="center" wrapText="1"/>
      <protection locked="0"/>
    </xf>
    <xf numFmtId="0" fontId="1" fillId="4" borderId="8" xfId="0" applyFont="1" applyFill="1" applyBorder="1" applyAlignment="1" applyProtection="1">
      <alignment horizontal="left" vertical="top" wrapText="1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0" fontId="1" fillId="4" borderId="10" xfId="0" applyFont="1" applyFill="1" applyBorder="1" applyAlignment="1" applyProtection="1">
      <alignment horizontal="left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10" fillId="4" borderId="8" xfId="0" applyFont="1" applyFill="1" applyBorder="1" applyAlignment="1" applyProtection="1">
      <alignment horizontal="left" vertical="top" wrapText="1"/>
      <protection locked="0"/>
    </xf>
    <xf numFmtId="0" fontId="10" fillId="4" borderId="9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8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8" fillId="0" borderId="16" xfId="0" applyFont="1" applyBorder="1" applyAlignment="1" applyProtection="1">
      <alignment vertical="center" wrapText="1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vertical="center" wrapText="1"/>
      <protection locked="0"/>
    </xf>
    <xf numFmtId="0" fontId="8" fillId="5" borderId="2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5" borderId="2" xfId="0" applyFont="1" applyFill="1" applyBorder="1" applyAlignment="1">
      <alignment vertical="center" wrapText="1"/>
    </xf>
    <xf numFmtId="0" fontId="8" fillId="5" borderId="3" xfId="0" applyFont="1" applyFill="1" applyBorder="1" applyAlignment="1">
      <alignment vertical="center" wrapText="1"/>
    </xf>
    <xf numFmtId="0" fontId="8" fillId="5" borderId="4" xfId="0" applyFont="1" applyFill="1" applyBorder="1" applyAlignment="1">
      <alignment vertical="center" wrapText="1"/>
    </xf>
    <xf numFmtId="49" fontId="8" fillId="0" borderId="15" xfId="0" applyNumberFormat="1" applyFont="1" applyBorder="1" applyAlignment="1" applyProtection="1">
      <alignment vertical="center" wrapText="1"/>
      <protection locked="0"/>
    </xf>
    <xf numFmtId="49" fontId="8" fillId="0" borderId="17" xfId="0" applyNumberFormat="1" applyFont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center" vertical="center"/>
    </xf>
    <xf numFmtId="0" fontId="9" fillId="5" borderId="1" xfId="0" applyFont="1" applyFill="1" applyBorder="1" applyAlignment="1">
      <alignment vertical="center" wrapText="1"/>
    </xf>
    <xf numFmtId="0" fontId="1" fillId="5" borderId="3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8" fillId="5" borderId="17" xfId="0" applyFont="1" applyFill="1" applyBorder="1" applyAlignment="1">
      <alignment vertical="center" wrapText="1"/>
    </xf>
  </cellXfs>
  <cellStyles count="2">
    <cellStyle name="Hyperkobling" xfId="1" builtinId="8"/>
    <cellStyle name="Normal" xfId="0" builtinId="0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J38"/>
  <sheetViews>
    <sheetView tabSelected="1" zoomScale="110" zoomScaleNormal="110" workbookViewId="0">
      <selection activeCell="G22" sqref="G22:H22"/>
    </sheetView>
  </sheetViews>
  <sheetFormatPr baseColWidth="10" defaultColWidth="9.1796875" defaultRowHeight="14.5"/>
  <cols>
    <col min="1" max="1" width="9.1796875" style="5"/>
    <col min="2" max="2" width="12.81640625" style="5" customWidth="1"/>
    <col min="3" max="3" width="13.54296875" style="5" customWidth="1"/>
    <col min="4" max="5" width="12.81640625" style="5" customWidth="1"/>
    <col min="6" max="6" width="13.1796875" style="5" customWidth="1"/>
    <col min="7" max="7" width="9.1796875" style="5"/>
    <col min="8" max="8" width="10" style="5" customWidth="1"/>
    <col min="9" max="9" width="10.453125" style="5" customWidth="1"/>
    <col min="10" max="10" width="13.453125" style="5" customWidth="1"/>
    <col min="11" max="16384" width="9.1796875" style="5"/>
  </cols>
  <sheetData>
    <row r="3" spans="2:10" ht="20">
      <c r="B3" s="47" t="s">
        <v>0</v>
      </c>
      <c r="C3" s="48"/>
      <c r="D3" s="48"/>
      <c r="E3" s="48"/>
      <c r="F3" s="48"/>
      <c r="G3" s="48"/>
      <c r="H3" s="48"/>
      <c r="I3" s="48"/>
      <c r="J3" s="48"/>
    </row>
    <row r="4" spans="2:10">
      <c r="B4" s="67" t="s">
        <v>1</v>
      </c>
      <c r="C4" s="48"/>
      <c r="D4" s="48"/>
      <c r="E4" s="48"/>
      <c r="F4" s="48"/>
      <c r="G4" s="48"/>
      <c r="H4" s="48"/>
      <c r="I4" s="48"/>
      <c r="J4" s="48"/>
    </row>
    <row r="5" spans="2:10">
      <c r="B5" s="67" t="s">
        <v>2</v>
      </c>
      <c r="C5" s="48"/>
      <c r="D5" s="48"/>
      <c r="E5" s="48"/>
      <c r="F5" s="48"/>
      <c r="G5" s="48"/>
      <c r="H5" s="48"/>
      <c r="I5" s="48"/>
      <c r="J5" s="48"/>
    </row>
    <row r="6" spans="2:10">
      <c r="B6" s="16"/>
      <c r="C6" s="17"/>
      <c r="D6" s="17"/>
    </row>
    <row r="7" spans="2:10" s="4" customFormat="1" ht="57.75" customHeight="1">
      <c r="B7" s="53" t="s">
        <v>3</v>
      </c>
      <c r="C7" s="54"/>
      <c r="D7" s="54"/>
      <c r="E7" s="58" t="s">
        <v>4</v>
      </c>
      <c r="F7" s="59"/>
      <c r="G7" s="60"/>
      <c r="H7" s="62" t="s">
        <v>5</v>
      </c>
      <c r="I7" s="63"/>
      <c r="J7" s="64"/>
    </row>
    <row r="8" spans="2:10" s="4" customFormat="1" ht="20.149999999999999" customHeight="1">
      <c r="B8" s="55"/>
      <c r="C8" s="56"/>
      <c r="D8" s="57"/>
      <c r="E8" s="61"/>
      <c r="F8" s="61"/>
      <c r="G8" s="61"/>
      <c r="H8" s="65"/>
      <c r="I8" s="66"/>
      <c r="J8" s="66"/>
    </row>
    <row r="9" spans="2:10" s="2" customFormat="1" ht="38.25" customHeight="1">
      <c r="B9" s="71" t="s">
        <v>6</v>
      </c>
      <c r="C9" s="71"/>
      <c r="D9" s="71"/>
      <c r="E9" s="26"/>
      <c r="F9" s="26"/>
      <c r="G9" s="26"/>
      <c r="H9" s="26"/>
      <c r="I9" s="26"/>
      <c r="J9" s="26"/>
    </row>
    <row r="10" spans="2:10" s="4" customFormat="1" ht="20.149999999999999" customHeight="1">
      <c r="B10" s="37"/>
      <c r="C10" s="38"/>
      <c r="D10" s="39"/>
      <c r="E10" s="25"/>
      <c r="F10" s="27"/>
      <c r="G10" s="27"/>
      <c r="H10" s="27"/>
      <c r="I10" s="26"/>
      <c r="J10" s="26"/>
    </row>
    <row r="11" spans="2:10" s="4" customFormat="1" ht="20.149999999999999" customHeight="1">
      <c r="B11" s="49"/>
      <c r="C11" s="49"/>
      <c r="D11" s="49"/>
      <c r="E11" s="49"/>
      <c r="F11" s="49"/>
      <c r="G11" s="49"/>
      <c r="H11" s="49"/>
      <c r="I11" s="49"/>
      <c r="J11" s="49"/>
    </row>
    <row r="12" spans="2:10" s="4" customFormat="1" ht="20.149999999999999" customHeight="1">
      <c r="B12" s="68" t="s">
        <v>7</v>
      </c>
      <c r="C12" s="54"/>
      <c r="D12" s="54"/>
      <c r="E12" s="54"/>
      <c r="F12" s="54"/>
      <c r="G12" s="54"/>
      <c r="H12" s="54"/>
      <c r="I12" s="54"/>
      <c r="J12" s="54"/>
    </row>
    <row r="13" spans="2:10" s="4" customFormat="1" ht="20.149999999999999" customHeight="1">
      <c r="B13" s="51"/>
      <c r="C13" s="52"/>
      <c r="D13" s="52"/>
      <c r="E13" s="52"/>
      <c r="F13" s="52"/>
      <c r="G13" s="52"/>
      <c r="H13" s="52"/>
      <c r="I13" s="52"/>
      <c r="J13" s="52"/>
    </row>
    <row r="14" spans="2:10" s="4" customFormat="1" ht="20.149999999999999" customHeight="1">
      <c r="B14" s="18"/>
      <c r="C14" s="26"/>
      <c r="D14" s="26"/>
      <c r="E14" s="26"/>
      <c r="F14" s="26"/>
      <c r="G14" s="26"/>
      <c r="H14" s="26"/>
      <c r="I14" s="26"/>
      <c r="J14" s="26"/>
    </row>
    <row r="15" spans="2:10" s="4" customFormat="1" ht="20.149999999999999" customHeight="1">
      <c r="B15" s="62" t="s">
        <v>8</v>
      </c>
      <c r="C15" s="69"/>
      <c r="D15" s="69"/>
      <c r="E15" s="69"/>
      <c r="F15" s="69"/>
      <c r="G15" s="69"/>
      <c r="H15" s="69"/>
      <c r="I15" s="69"/>
      <c r="J15" s="70"/>
    </row>
    <row r="16" spans="2:10" s="4" customFormat="1" ht="77.25" customHeight="1">
      <c r="B16" s="40" t="s">
        <v>9</v>
      </c>
      <c r="C16" s="41"/>
      <c r="D16" s="42"/>
      <c r="E16" s="45" t="s">
        <v>10</v>
      </c>
      <c r="F16" s="46"/>
      <c r="G16" s="46"/>
      <c r="H16" s="43" t="s">
        <v>11</v>
      </c>
      <c r="I16" s="43"/>
      <c r="J16" s="44"/>
    </row>
    <row r="17" spans="2:10" s="4" customFormat="1" ht="20.149999999999999" customHeight="1">
      <c r="B17" s="19"/>
      <c r="C17" s="26"/>
      <c r="D17" s="26"/>
      <c r="E17" s="26"/>
      <c r="F17" s="26"/>
      <c r="G17" s="26"/>
      <c r="H17" s="26"/>
      <c r="I17" s="26"/>
      <c r="J17" s="26"/>
    </row>
    <row r="18" spans="2:10" s="4" customFormat="1" ht="20.149999999999999" customHeight="1">
      <c r="B18" s="50" t="s">
        <v>12</v>
      </c>
      <c r="C18" s="50"/>
      <c r="D18" s="50"/>
      <c r="E18" s="50"/>
      <c r="F18" s="50"/>
      <c r="G18" s="50"/>
      <c r="H18" s="50"/>
      <c r="I18" s="50"/>
      <c r="J18" s="50"/>
    </row>
    <row r="19" spans="2:10" s="4" customFormat="1" ht="20.149999999999999" customHeight="1">
      <c r="B19" s="20" t="s">
        <v>13</v>
      </c>
      <c r="C19" s="20" t="s">
        <v>35</v>
      </c>
      <c r="D19" s="34" t="s">
        <v>36</v>
      </c>
      <c r="E19" s="35"/>
      <c r="F19" s="20" t="s">
        <v>14</v>
      </c>
      <c r="G19" s="34" t="s">
        <v>15</v>
      </c>
      <c r="H19" s="35"/>
      <c r="I19" s="34" t="s">
        <v>16</v>
      </c>
      <c r="J19" s="35"/>
    </row>
    <row r="20" spans="2:10" s="4" customFormat="1" ht="20.149999999999999" customHeight="1">
      <c r="B20" s="21">
        <v>2066</v>
      </c>
      <c r="C20" s="28"/>
      <c r="D20" s="36"/>
      <c r="E20" s="36"/>
      <c r="F20" s="28"/>
      <c r="G20" s="31" t="str">
        <f>IF(B20="","",IF(F20="","",ROUND(IF(VLOOKUP(B20,Styringsark!$A$2:$D$7,4,FALSE)&gt;3, VLOOKUP(B20,Styringsark!$A$2:$D$7,4,FALSE),IF('Variable tillegg'!$F$10="",VLOOKUP('Variable tillegg'!$E$10,Styringsark!#REF!,3,FALSE),('Variable tillegg'!$F$10 - 400)/1850)*VLOOKUP(B20,Styringsark!$A$2:$D$7,4,FALSE)),1)))</f>
        <v/>
      </c>
      <c r="H20" s="32"/>
      <c r="I20" s="31" t="str">
        <f>IF(B20="","",IF(F20="","",F20*G20))</f>
        <v/>
      </c>
      <c r="J20" s="32"/>
    </row>
    <row r="21" spans="2:10" s="4" customFormat="1" ht="20.149999999999999" customHeight="1">
      <c r="B21" s="21" t="s">
        <v>17</v>
      </c>
      <c r="C21" s="28"/>
      <c r="D21" s="36"/>
      <c r="E21" s="36"/>
      <c r="F21" s="28"/>
      <c r="G21" s="31" t="str">
        <f>IF(B21="","",IF(F21="","",ROUND(IF(VLOOKUP(B21,Styringsark!$A$2:$D$7,4,FALSE)&gt;3, VLOOKUP(B21,Styringsark!$A$2:$D$7,4,FALSE),IF('Variable tillegg'!$F$10="",VLOOKUP('Variable tillegg'!$E$10,Styringsark!#REF!,3,FALSE),('Variable tillegg'!$F$10 - 400)/1850)*VLOOKUP(B21,Styringsark!$A$2:$D$7,4,FALSE)),1)))</f>
        <v/>
      </c>
      <c r="H21" s="32"/>
      <c r="I21" s="31" t="str">
        <f t="shared" ref="I21:I25" si="0">IF(B21="","",IF(F21="","",F21*G21))</f>
        <v/>
      </c>
      <c r="J21" s="32"/>
    </row>
    <row r="22" spans="2:10" s="4" customFormat="1" ht="20.149999999999999" customHeight="1">
      <c r="B22" s="21" t="s">
        <v>18</v>
      </c>
      <c r="C22" s="28"/>
      <c r="D22" s="36"/>
      <c r="E22" s="36"/>
      <c r="F22" s="28"/>
      <c r="G22" s="31" t="str">
        <f>IF(B22="","",IF(F22="","",ROUND(IF(VLOOKUP(B22,Styringsark!$A$2:$D$7,4,FALSE)&gt;3, VLOOKUP(B22,Styringsark!$A$2:$D$7,4,FALSE),IF('Variable tillegg'!$F$10="",VLOOKUP('Variable tillegg'!$E$10,Styringsark!#REF!,3,FALSE),('Variable tillegg'!$F$10 - 400)/1850)*VLOOKUP(B22,Styringsark!$A$2:$D$7,4,FALSE)),1)))</f>
        <v/>
      </c>
      <c r="H22" s="32"/>
      <c r="I22" s="31" t="str">
        <f t="shared" si="0"/>
        <v/>
      </c>
      <c r="J22" s="32"/>
    </row>
    <row r="23" spans="2:10" s="4" customFormat="1" ht="20.149999999999999" customHeight="1">
      <c r="B23" s="21">
        <v>2040</v>
      </c>
      <c r="C23" s="28"/>
      <c r="D23" s="36"/>
      <c r="E23" s="36"/>
      <c r="F23" s="28"/>
      <c r="G23" s="31" t="str">
        <f>IF(B23="","",IF(F23="","",ROUND(IF(VLOOKUP(B23,Styringsark!$A$2:$D$7,4,FALSE)&gt;3, VLOOKUP(B23,Styringsark!$A$2:$D$7,4,FALSE),IF('Variable tillegg'!$F$10="",VLOOKUP('Variable tillegg'!$E$10,Styringsark!#REF!,3,FALSE),('Variable tillegg'!$F$10 - 400)/1850)*VLOOKUP(B23,Styringsark!$A$2:$D$7,4,FALSE)),1)))</f>
        <v/>
      </c>
      <c r="H23" s="32"/>
      <c r="I23" s="31" t="str">
        <f t="shared" si="0"/>
        <v/>
      </c>
      <c r="J23" s="32"/>
    </row>
    <row r="24" spans="2:10" s="4" customFormat="1" ht="20.149999999999999" customHeight="1">
      <c r="B24" s="21">
        <v>2055</v>
      </c>
      <c r="C24" s="28"/>
      <c r="D24" s="36"/>
      <c r="E24" s="36"/>
      <c r="F24" s="28"/>
      <c r="G24" s="31" t="str">
        <f>IF(B24="","",IF(F24="","",ROUND(IF(VLOOKUP(B24,Styringsark!$A$2:$D$7,4,FALSE)&gt;3, VLOOKUP(B24,Styringsark!$A$2:$D$7,4,FALSE),IF('Variable tillegg'!$F$10="",VLOOKUP('Variable tillegg'!$E$10,Styringsark!#REF!,3,FALSE),('Variable tillegg'!$F$10 - 400)/1850)*VLOOKUP(B24,Styringsark!$A$2:$D$7,4,FALSE)),1)))</f>
        <v/>
      </c>
      <c r="H24" s="32"/>
      <c r="I24" s="31" t="str">
        <f t="shared" si="0"/>
        <v/>
      </c>
      <c r="J24" s="32"/>
    </row>
    <row r="25" spans="2:10" s="4" customFormat="1" ht="20.149999999999999" customHeight="1">
      <c r="B25" s="21">
        <v>2050</v>
      </c>
      <c r="C25" s="28"/>
      <c r="D25" s="36"/>
      <c r="E25" s="36"/>
      <c r="F25" s="28"/>
      <c r="G25" s="31" t="str">
        <f>IF(B25="","",IF(F25="","",ROUND(IF(VLOOKUP(B25,Styringsark!$A$2:$D$7,4,FALSE)&gt;3, VLOOKUP(B25,Styringsark!$A$2:$D$7,4,FALSE),IF('Variable tillegg'!$F$10="",VLOOKUP('Variable tillegg'!$E$10,Styringsark!#REF!,3,FALSE),('Variable tillegg'!$F$10 - 400)/1850)*VLOOKUP(B25,Styringsark!$A$2:$D$7,4,FALSE)),1)))</f>
        <v/>
      </c>
      <c r="H25" s="32"/>
      <c r="I25" s="31" t="str">
        <f t="shared" si="0"/>
        <v/>
      </c>
      <c r="J25" s="32"/>
    </row>
    <row r="26" spans="2:10" s="4" customFormat="1" ht="20.149999999999999" customHeight="1">
      <c r="B26" s="29"/>
      <c r="C26" s="29"/>
      <c r="D26" s="33"/>
      <c r="E26" s="33"/>
      <c r="F26" s="29"/>
      <c r="G26" s="30"/>
      <c r="H26" s="22" t="s">
        <v>19</v>
      </c>
      <c r="I26" s="31" t="str">
        <f>IF(I20="","",SUM(I20:J25))</f>
        <v/>
      </c>
      <c r="J26" s="32"/>
    </row>
    <row r="27" spans="2:10" s="4" customFormat="1" ht="20.149999999999999" customHeight="1">
      <c r="B27" s="29"/>
      <c r="C27" s="29"/>
      <c r="D27" s="29"/>
      <c r="E27" s="29"/>
      <c r="F27" s="29"/>
      <c r="G27" s="29"/>
      <c r="H27" s="29"/>
      <c r="I27" s="29"/>
      <c r="J27" s="29"/>
    </row>
    <row r="28" spans="2:10" s="4" customFormat="1" ht="20.149999999999999" customHeight="1">
      <c r="B28" s="3"/>
    </row>
    <row r="29" spans="2:10" s="4" customFormat="1" ht="20.149999999999999" customHeight="1">
      <c r="B29" s="4" t="s">
        <v>20</v>
      </c>
    </row>
    <row r="30" spans="2:10" s="4" customFormat="1" ht="20.149999999999999" customHeight="1"/>
    <row r="31" spans="2:10" s="4" customFormat="1" ht="20.149999999999999" customHeight="1">
      <c r="B31" s="23" t="s">
        <v>21</v>
      </c>
      <c r="C31" s="6"/>
      <c r="D31" s="6"/>
      <c r="E31" s="6"/>
      <c r="F31" s="6"/>
      <c r="G31" s="6"/>
      <c r="H31" s="6"/>
      <c r="I31" s="6"/>
      <c r="J31" s="7"/>
    </row>
    <row r="32" spans="2:10" s="1" customFormat="1" ht="20.149999999999999" customHeight="1">
      <c r="B32" s="8"/>
      <c r="C32" s="9"/>
      <c r="D32" s="9"/>
      <c r="E32" s="9"/>
      <c r="F32" s="9"/>
      <c r="G32" s="9"/>
      <c r="H32" s="9"/>
      <c r="I32" s="9"/>
      <c r="J32" s="10"/>
    </row>
    <row r="33" spans="2:10" s="1" customFormat="1" ht="20.149999999999999" customHeight="1">
      <c r="B33" s="8"/>
      <c r="C33" s="9"/>
      <c r="D33" s="9"/>
      <c r="E33" s="9"/>
      <c r="F33" s="9"/>
      <c r="G33" s="9"/>
      <c r="H33" s="9"/>
      <c r="I33" s="9"/>
      <c r="J33" s="10"/>
    </row>
    <row r="34" spans="2:10" s="1" customFormat="1" ht="20.149999999999999" customHeight="1">
      <c r="B34" s="8"/>
      <c r="C34" s="9"/>
      <c r="D34" s="9"/>
      <c r="E34" s="9"/>
      <c r="F34" s="9"/>
      <c r="G34" s="9"/>
      <c r="H34" s="9"/>
      <c r="I34" s="9"/>
      <c r="J34" s="10"/>
    </row>
    <row r="35" spans="2:10" s="1" customFormat="1" ht="20.149999999999999" customHeight="1">
      <c r="B35" s="8"/>
      <c r="C35" s="9"/>
      <c r="D35" s="9"/>
      <c r="E35" s="9"/>
      <c r="F35" s="9"/>
      <c r="G35" s="9"/>
      <c r="H35" s="9"/>
      <c r="I35" s="9"/>
      <c r="J35" s="10"/>
    </row>
    <row r="36" spans="2:10" s="1" customFormat="1" ht="20.149999999999999" customHeight="1">
      <c r="B36" s="8"/>
      <c r="C36" s="9"/>
      <c r="D36" s="9"/>
      <c r="E36" s="9"/>
      <c r="F36" s="9"/>
      <c r="G36" s="9"/>
      <c r="H36" s="9"/>
      <c r="I36" s="9"/>
      <c r="J36" s="10"/>
    </row>
    <row r="37" spans="2:10" ht="20.149999999999999" customHeight="1">
      <c r="B37" s="11"/>
      <c r="C37" s="12"/>
      <c r="D37" s="12"/>
      <c r="E37" s="12"/>
      <c r="F37" s="12"/>
      <c r="G37" s="12"/>
      <c r="H37" s="12"/>
      <c r="I37" s="12"/>
      <c r="J37" s="13"/>
    </row>
    <row r="38" spans="2:10" ht="20.149999999999999" customHeight="1"/>
  </sheetData>
  <sheetProtection selectLockedCells="1"/>
  <mergeCells count="42">
    <mergeCell ref="B3:J3"/>
    <mergeCell ref="B11:J11"/>
    <mergeCell ref="B18:J18"/>
    <mergeCell ref="B13:J13"/>
    <mergeCell ref="B7:D7"/>
    <mergeCell ref="B8:D8"/>
    <mergeCell ref="E7:G7"/>
    <mergeCell ref="E8:G8"/>
    <mergeCell ref="H7:J7"/>
    <mergeCell ref="H8:J8"/>
    <mergeCell ref="B4:J4"/>
    <mergeCell ref="B5:J5"/>
    <mergeCell ref="B12:J12"/>
    <mergeCell ref="B15:J15"/>
    <mergeCell ref="B9:D9"/>
    <mergeCell ref="I20:J20"/>
    <mergeCell ref="G20:H20"/>
    <mergeCell ref="I19:J19"/>
    <mergeCell ref="B10:D10"/>
    <mergeCell ref="B16:D16"/>
    <mergeCell ref="G19:H19"/>
    <mergeCell ref="H16:J16"/>
    <mergeCell ref="E16:G16"/>
    <mergeCell ref="D19:E19"/>
    <mergeCell ref="D20:E20"/>
    <mergeCell ref="D21:E21"/>
    <mergeCell ref="D22:E22"/>
    <mergeCell ref="D23:E23"/>
    <mergeCell ref="I26:J26"/>
    <mergeCell ref="D26:E26"/>
    <mergeCell ref="I25:J25"/>
    <mergeCell ref="G25:H25"/>
    <mergeCell ref="I24:J24"/>
    <mergeCell ref="G24:H24"/>
    <mergeCell ref="D24:E24"/>
    <mergeCell ref="D25:E25"/>
    <mergeCell ref="I23:J23"/>
    <mergeCell ref="G23:H23"/>
    <mergeCell ref="I22:J22"/>
    <mergeCell ref="G22:H22"/>
    <mergeCell ref="I21:J21"/>
    <mergeCell ref="G21:H21"/>
  </mergeCells>
  <conditionalFormatting sqref="B10:D10">
    <cfRule type="expression" dxfId="0" priority="1">
      <formula>"OR(b10&lt;10000;b10&gt;1200000)"</formula>
    </cfRule>
  </conditionalFormatting>
  <pageMargins left="0.23622047244094491" right="0.23622047244094491" top="0.74803149606299213" bottom="0.74803149606299213" header="0.31496062992125984" footer="0.31496062992125984"/>
  <pageSetup paperSize="9" scale="85" fitToHeight="0" orientation="portrait" r:id="rId1"/>
  <headerFooter>
    <oddHeader>&amp;L&amp;G&amp;RBilagsnr.: ...........................</oddHeader>
    <oddFooter>&amp;LSL 2025/10 &amp;RReg. SAP:  .............................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Styringsark!$A$2:$A$7</xm:f>
          </x14:formula1>
          <xm:sqref>B20:B25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workbookViewId="0">
      <selection activeCell="B25" sqref="B25"/>
    </sheetView>
  </sheetViews>
  <sheetFormatPr baseColWidth="10" defaultColWidth="9.1796875" defaultRowHeight="14.5"/>
  <cols>
    <col min="1" max="1" width="10.453125" bestFit="1" customWidth="1"/>
    <col min="2" max="2" width="22.81640625" bestFit="1" customWidth="1"/>
    <col min="3" max="3" width="12.453125" bestFit="1" customWidth="1"/>
    <col min="4" max="4" width="16.81640625" bestFit="1" customWidth="1"/>
  </cols>
  <sheetData>
    <row r="1" spans="1:5">
      <c r="A1" t="s">
        <v>22</v>
      </c>
      <c r="B1" t="s">
        <v>23</v>
      </c>
      <c r="C1" t="s">
        <v>24</v>
      </c>
      <c r="D1" t="s">
        <v>25</v>
      </c>
    </row>
    <row r="2" spans="1:5">
      <c r="A2" s="15" t="s">
        <v>17</v>
      </c>
      <c r="B2" s="15" t="s">
        <v>26</v>
      </c>
      <c r="C2" s="15" t="s">
        <v>27</v>
      </c>
      <c r="D2" s="24">
        <f>('Variable tillegg'!B10/1850)*1.5</f>
        <v>0</v>
      </c>
    </row>
    <row r="3" spans="1:5">
      <c r="A3" s="15" t="s">
        <v>18</v>
      </c>
      <c r="B3" s="15" t="s">
        <v>28</v>
      </c>
      <c r="C3" s="15" t="s">
        <v>27</v>
      </c>
      <c r="D3" s="24">
        <f>(('Variable tillegg'!B10-400)/1950)*2</f>
        <v>-0.41025641025641024</v>
      </c>
      <c r="E3" s="15" t="s">
        <v>29</v>
      </c>
    </row>
    <row r="4" spans="1:5">
      <c r="A4" s="15">
        <v>2040</v>
      </c>
      <c r="B4" s="15" t="s">
        <v>30</v>
      </c>
      <c r="C4" s="15" t="s">
        <v>31</v>
      </c>
      <c r="D4" s="15">
        <v>25</v>
      </c>
      <c r="E4" s="14"/>
    </row>
    <row r="5" spans="1:5">
      <c r="A5" s="15">
        <v>2050</v>
      </c>
      <c r="B5" s="15" t="s">
        <v>32</v>
      </c>
      <c r="C5" s="15" t="s">
        <v>31</v>
      </c>
      <c r="D5" s="15">
        <v>15</v>
      </c>
      <c r="E5" s="14"/>
    </row>
    <row r="6" spans="1:5">
      <c r="A6" s="15">
        <v>2055</v>
      </c>
      <c r="B6" s="15" t="s">
        <v>33</v>
      </c>
      <c r="C6" s="15" t="s">
        <v>31</v>
      </c>
      <c r="D6" s="15">
        <v>25</v>
      </c>
      <c r="E6" s="14"/>
    </row>
    <row r="7" spans="1:5">
      <c r="A7" s="15">
        <v>2066</v>
      </c>
      <c r="B7" s="15" t="s">
        <v>34</v>
      </c>
      <c r="C7" s="15" t="s">
        <v>31</v>
      </c>
      <c r="D7" s="15">
        <v>65</v>
      </c>
      <c r="E7" s="14"/>
    </row>
  </sheetData>
  <sheetProtection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oogklokkeslett xmlns="1c780a73-c164-4e43-90bc-317348ad4a59" xsi:nil="true"/>
    <TaxCatchAll xmlns="80883d4e-5337-4216-b930-629e07f0d714" xsi:nil="true"/>
    <OppdragProsrjekt xmlns="1c780a73-c164-4e43-90bc-317348ad4a59" xsi:nil="true"/>
    <Prosjekt xmlns="1c780a73-c164-4e43-90bc-317348ad4a59" xsi:nil="true"/>
    <Typem_x00f8_te xmlns="1c780a73-c164-4e43-90bc-317348ad4a59" xsi:nil="true"/>
    <lcf76f155ced4ddcb4097134ff3c332f xmlns="1c780a73-c164-4e43-90bc-317348ad4a59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FDCF9C326FD2249A2647972915543C7" ma:contentTypeVersion="19" ma:contentTypeDescription="Opprett et nytt dokument." ma:contentTypeScope="" ma:versionID="5eb53e5e29fda8f374614d1ba3841964">
  <xsd:schema xmlns:xsd="http://www.w3.org/2001/XMLSchema" xmlns:xs="http://www.w3.org/2001/XMLSchema" xmlns:p="http://schemas.microsoft.com/office/2006/metadata/properties" xmlns:ns2="1c780a73-c164-4e43-90bc-317348ad4a59" xmlns:ns3="80883d4e-5337-4216-b930-629e07f0d714" targetNamespace="http://schemas.microsoft.com/office/2006/metadata/properties" ma:root="true" ma:fieldsID="59a39afe0ffd509724dd259656076363" ns2:_="" ns3:_="">
    <xsd:import namespace="1c780a73-c164-4e43-90bc-317348ad4a59"/>
    <xsd:import namespace="80883d4e-5337-4216-b930-629e07f0d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OppdragProsrjekt" minOccurs="0"/>
                <xsd:element ref="ns2:Prosjekt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Typem_x00f8_te" minOccurs="0"/>
                <xsd:element ref="ns2:MediaServiceLocation" minOccurs="0"/>
                <xsd:element ref="ns2:MediaServiceBillingMetadata" minOccurs="0"/>
                <xsd:element ref="ns2:Datoogklokkeslet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80a73-c164-4e43-90bc-317348ad4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OppdragProsrjekt" ma:index="15" nillable="true" ma:displayName="Oppdrag Prosrjekt" ma:format="Dropdown" ma:indexed="true" ma:internalName="OppdragProsrjekt">
      <xsd:simpleType>
        <xsd:union memberTypes="dms:Text">
          <xsd:simpleType>
            <xsd:restriction base="dms:Choice">
              <xsd:enumeration value="Brukerundersøkelsen 2024"/>
              <xsd:enumeration value="Choice 2"/>
              <xsd:enumeration value="Choice 3"/>
            </xsd:restriction>
          </xsd:simpleType>
        </xsd:union>
      </xsd:simpleType>
    </xsd:element>
    <xsd:element name="Prosjekt" ma:index="16" nillable="true" ma:displayName="Prosjekt" ma:format="Dropdown" ma:internalName="Prosjekt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rukerundersøkelsen"/>
                    <xsd:enumeration value="Plan"/>
                    <xsd:enumeration value="Choice 3"/>
                  </xsd:restriction>
                </xsd:simpleType>
              </xsd:element>
            </xsd:sequence>
          </xsd:extension>
        </xsd:complexContent>
      </xsd:complexType>
    </xsd:element>
    <xsd:element name="lcf76f155ced4ddcb4097134ff3c332f" ma:index="18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Typem_x00f8_te" ma:index="22" nillable="true" ma:displayName="Type møte" ma:format="Dropdown" ma:internalName="Typem_x00f8_t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  <xsd:element name="Datoogklokkeslett" ma:index="25" nillable="true" ma:displayName="Dato og klokkeslett" ma:format="DateOnly" ma:internalName="Datoogklokkeslett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883d4e-5337-4216-b930-629e07f0d71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48656947-df7f-41d2-90b8-eda121bdc532}" ma:internalName="TaxCatchAll" ma:showField="CatchAllData" ma:web="80883d4e-5337-4216-b930-629e07f0d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C5216B-A630-457D-B4B5-F09F8505E0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FF3E29-C38E-4206-BDB9-DD2C8BD2220D}">
  <ds:schemaRefs>
    <ds:schemaRef ds:uri="http://purl.org/dc/elements/1.1/"/>
    <ds:schemaRef ds:uri="http://schemas.microsoft.com/office/2006/documentManagement/types"/>
    <ds:schemaRef ds:uri="80883d4e-5337-4216-b930-629e07f0d714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infopath/2007/PartnerControls"/>
    <ds:schemaRef ds:uri="1c780a73-c164-4e43-90bc-317348ad4a59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3E3B3D6-EB70-4CB5-8BA7-50DB2CAE59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780a73-c164-4e43-90bc-317348ad4a59"/>
    <ds:schemaRef ds:uri="80883d4e-5337-4216-b930-629e07f0d7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Variable tillegg</vt:lpstr>
      <vt:lpstr>Styringsark</vt:lpstr>
    </vt:vector>
  </TitlesOfParts>
  <Manager/>
  <Company>Universitetet i Oslo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 Lau Revil</dc:creator>
  <cp:keywords/>
  <dc:description/>
  <cp:lastModifiedBy>Helene Mosaker</cp:lastModifiedBy>
  <cp:revision/>
  <dcterms:created xsi:type="dcterms:W3CDTF">2019-02-26T11:08:38Z</dcterms:created>
  <dcterms:modified xsi:type="dcterms:W3CDTF">2026-01-27T09:54:55Z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0x0101006FDCF9C326FD2249A2647972915543C7</vt:lpwstr>
  </property>
  <property fmtid="{D5CDD505-2E9C-101B-9397-08002B2CF9AE}" pid="3" name="MediaServiceImageTags">
    <vt:lpwstr/>
  </property>
</Properties>
</file>